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-Desktop\"/>
    </mc:Choice>
  </mc:AlternateContent>
  <workbookProtection workbookPassword="D0DC" lockStructure="1"/>
  <bookViews>
    <workbookView xWindow="240" yWindow="36" windowWidth="14832" windowHeight="8256"/>
  </bookViews>
  <sheets>
    <sheet name="Plan" sheetId="1" r:id="rId1"/>
    <sheet name="Opcje" sheetId="2" r:id="rId2"/>
  </sheets>
  <definedNames>
    <definedName name="Godziny_t">Plan!$K$4:$M$21</definedName>
    <definedName name="Nauczyciele_t">Plan!$N$6:$O$21</definedName>
  </definedNames>
  <calcPr calcId="152511"/>
</workbook>
</file>

<file path=xl/calcChain.xml><?xml version="1.0" encoding="utf-8"?>
<calcChain xmlns="http://schemas.openxmlformats.org/spreadsheetml/2006/main">
  <c r="C6" i="1" l="1"/>
  <c r="G5" i="1"/>
  <c r="G6" i="1"/>
  <c r="P17" i="1"/>
  <c r="P18" i="1"/>
  <c r="P19" i="1"/>
  <c r="P20" i="1"/>
  <c r="M17" i="1"/>
  <c r="M18" i="1"/>
  <c r="M19" i="1"/>
  <c r="M20" i="1"/>
  <c r="M21" i="1"/>
  <c r="E33" i="1"/>
  <c r="E38" i="1"/>
  <c r="E39" i="1"/>
  <c r="E40" i="1"/>
  <c r="I20" i="1"/>
  <c r="I25" i="1"/>
  <c r="G20" i="1"/>
  <c r="G25" i="1"/>
  <c r="C33" i="1"/>
  <c r="C38" i="1"/>
  <c r="C39" i="1"/>
  <c r="C40" i="1"/>
  <c r="E6" i="1"/>
  <c r="E7" i="1"/>
  <c r="E9" i="1"/>
  <c r="E12" i="1"/>
  <c r="C7" i="1"/>
  <c r="C9" i="1"/>
  <c r="C12" i="1"/>
  <c r="O16" i="1"/>
  <c r="O15" i="1"/>
  <c r="I18" i="1" s="1"/>
  <c r="O14" i="1"/>
  <c r="O13" i="1"/>
  <c r="C31" i="1"/>
  <c r="C32" i="1" s="1"/>
  <c r="C18" i="1"/>
  <c r="C19" i="1" s="1"/>
  <c r="G18" i="1"/>
  <c r="G19" i="1" s="1"/>
  <c r="G7" i="1"/>
  <c r="C5" i="1"/>
  <c r="C8" i="1" s="1"/>
  <c r="O6" i="1"/>
  <c r="I10" i="1" s="1"/>
  <c r="O7" i="1"/>
  <c r="I11" i="1" s="1"/>
  <c r="O8" i="1"/>
  <c r="E13" i="1" s="1"/>
  <c r="O9" i="1"/>
  <c r="I12" i="1" s="1"/>
  <c r="O10" i="1"/>
  <c r="O11" i="1"/>
  <c r="E32" i="1" s="1"/>
  <c r="O12" i="1"/>
  <c r="O21" i="1"/>
  <c r="P21" i="1" s="1"/>
  <c r="E18" i="1"/>
  <c r="E5" i="1"/>
  <c r="C10" i="1" l="1"/>
  <c r="C34" i="1"/>
  <c r="G21" i="1"/>
  <c r="I27" i="1"/>
  <c r="I26" i="1"/>
  <c r="I24" i="1"/>
  <c r="I23" i="1"/>
  <c r="I22" i="1"/>
  <c r="I21" i="1"/>
  <c r="I19" i="1"/>
  <c r="E37" i="1"/>
  <c r="E36" i="1"/>
  <c r="E35" i="1"/>
  <c r="E34" i="1"/>
  <c r="I9" i="1"/>
  <c r="I8" i="1"/>
  <c r="I7" i="1"/>
  <c r="I6" i="1"/>
  <c r="E26" i="1"/>
  <c r="E24" i="1"/>
  <c r="E23" i="1"/>
  <c r="G8" i="1"/>
  <c r="E14" i="1"/>
  <c r="E11" i="1"/>
  <c r="E10" i="1"/>
  <c r="E8" i="1"/>
  <c r="I14" i="1"/>
  <c r="I13" i="1"/>
  <c r="C20" i="1"/>
  <c r="E31" i="1"/>
  <c r="E27" i="1"/>
  <c r="E22" i="1"/>
  <c r="E21" i="1"/>
  <c r="E20" i="1"/>
  <c r="E19" i="1"/>
  <c r="I5" i="1"/>
  <c r="G22" i="1" l="1"/>
  <c r="G23" i="1" s="1"/>
  <c r="C35" i="1"/>
  <c r="C36" i="1"/>
  <c r="C11" i="1"/>
  <c r="C13" i="1"/>
  <c r="G9" i="1"/>
  <c r="G10" i="1" s="1"/>
  <c r="C21" i="1"/>
  <c r="C22" i="1" s="1"/>
  <c r="G11" i="1" l="1"/>
  <c r="G24" i="1"/>
  <c r="C14" i="1"/>
  <c r="C37" i="1"/>
  <c r="C23" i="1"/>
  <c r="C24" i="1" s="1"/>
  <c r="G26" i="1" l="1"/>
  <c r="G27" i="1" s="1"/>
  <c r="G12" i="1"/>
  <c r="C26" i="1"/>
  <c r="C27" i="1" s="1"/>
  <c r="G13" i="1" l="1"/>
  <c r="G14" i="1" s="1"/>
  <c r="P15" i="1" l="1"/>
  <c r="P12" i="1"/>
  <c r="M16" i="1"/>
  <c r="M8" i="1"/>
  <c r="M12" i="1"/>
  <c r="P14" i="1"/>
  <c r="M7" i="1"/>
  <c r="M11" i="1"/>
  <c r="M14" i="1"/>
  <c r="P13" i="1"/>
  <c r="P7" i="1"/>
  <c r="M9" i="1"/>
  <c r="M13" i="1"/>
  <c r="M15" i="1"/>
  <c r="P8" i="1"/>
  <c r="M10" i="1"/>
  <c r="P9" i="1"/>
  <c r="P10" i="1"/>
  <c r="P16" i="1"/>
  <c r="P11" i="1"/>
  <c r="M6" i="1"/>
  <c r="P6" i="1"/>
</calcChain>
</file>

<file path=xl/sharedStrings.xml><?xml version="1.0" encoding="utf-8"?>
<sst xmlns="http://schemas.openxmlformats.org/spreadsheetml/2006/main" count="91" uniqueCount="42">
  <si>
    <t>Poniedziałek</t>
  </si>
  <si>
    <t>Wtorek</t>
  </si>
  <si>
    <t>Przedmiot</t>
  </si>
  <si>
    <t>Lekcja</t>
  </si>
  <si>
    <t>Plan</t>
  </si>
  <si>
    <t>imię i nazwisko</t>
  </si>
  <si>
    <t>inicjały</t>
  </si>
  <si>
    <t>fizyka</t>
  </si>
  <si>
    <t>matematyka</t>
  </si>
  <si>
    <t>Jan Liczewski</t>
  </si>
  <si>
    <t>Adam Równia</t>
  </si>
  <si>
    <t>j. polski</t>
  </si>
  <si>
    <t>Anna Słówko</t>
  </si>
  <si>
    <t>j. ang.</t>
  </si>
  <si>
    <t>Janina Button</t>
  </si>
  <si>
    <t>chemia</t>
  </si>
  <si>
    <t>Katarzyna Fiolka</t>
  </si>
  <si>
    <t>biologia</t>
  </si>
  <si>
    <t>geografia</t>
  </si>
  <si>
    <t>w.f.</t>
  </si>
  <si>
    <t>Zygmunt Mocny</t>
  </si>
  <si>
    <t>Środa</t>
  </si>
  <si>
    <t>Czwartek</t>
  </si>
  <si>
    <t>Piątek</t>
  </si>
  <si>
    <t>Naucz.</t>
  </si>
  <si>
    <t>Nauczyciel</t>
  </si>
  <si>
    <t>ma być</t>
  </si>
  <si>
    <t>jest</t>
  </si>
  <si>
    <t>ma</t>
  </si>
  <si>
    <t>dane</t>
  </si>
  <si>
    <t>nazwa</t>
  </si>
  <si>
    <t>plastyka</t>
  </si>
  <si>
    <t>muzyka</t>
  </si>
  <si>
    <t>Jadwiga Nuta</t>
  </si>
  <si>
    <t>Liczba widocznych znaków imienia w inicjale:</t>
  </si>
  <si>
    <t>Liczba widocznych znaków nazwiska w inicjale:</t>
  </si>
  <si>
    <t>technika</t>
  </si>
  <si>
    <t>Xymena Farbka</t>
  </si>
  <si>
    <t>Jan Młot</t>
  </si>
  <si>
    <t>liczba h</t>
  </si>
  <si>
    <t>godzin</t>
  </si>
  <si>
    <t>Tygodniowy limit godzin: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</si>
</sst>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s\t\a\łyy"/>
  </numFmts>
  <fonts count="6">
    <font>
      <sz val="11"/>
      <color theme="1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6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4" borderId="0">
      <alignment horizontal="center" vertical="center"/>
    </xf>
  </cellStyleXfs>
  <cellXfs count="75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left" vertical="center"/>
      <protection locked="0"/>
    </xf>
    <xf numFmtId="0" fontId="1" fillId="7" borderId="13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1" fillId="5" borderId="15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1" fillId="5" borderId="23" xfId="0" applyFont="1" applyFill="1" applyBorder="1" applyAlignment="1" applyProtection="1">
      <alignment horizontal="center" vertical="center"/>
      <protection hidden="1"/>
    </xf>
    <xf numFmtId="0" fontId="1" fillId="5" borderId="20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12" xfId="0" applyFont="1" applyFill="1" applyBorder="1" applyAlignment="1" applyProtection="1">
      <alignment horizontal="center" vertical="center"/>
      <protection hidden="1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5" xfId="0" applyFont="1" applyFill="1" applyBorder="1" applyAlignment="1" applyProtection="1">
      <alignment horizontal="left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Continuous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horizontal="left" vertical="center"/>
    </xf>
    <xf numFmtId="0" fontId="1" fillId="2" borderId="31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right" vertical="center"/>
    </xf>
    <xf numFmtId="0" fontId="1" fillId="2" borderId="31" xfId="0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1" fillId="2" borderId="3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</cellXfs>
  <cellStyles count="2">
    <cellStyle name="Normalny" xfId="0" builtinId="0"/>
    <cellStyle name="Tytułow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255339</xdr:colOff>
      <xdr:row>22</xdr:row>
      <xdr:rowOff>11906</xdr:rowOff>
    </xdr:from>
    <xdr:to>
      <xdr:col>16</xdr:col>
      <xdr:colOff>23813</xdr:colOff>
      <xdr:row>40</xdr:row>
      <xdr:rowOff>88106</xdr:rowOff>
    </xdr:to>
    <xdr:pic>
      <xdr:nvPicPr>
        <xdr:cNvPr id="1025" name="Picture 1" descr="C:\Documents and Settings\Robert\Ustawienia lokalne\Temporary Internet Files\Content.IE5\NT2FGP6J\MPj0438620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4446339" y="3495335"/>
          <a:ext cx="4544581" cy="3028950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alphaModFix amt="32000"/>
          </a:blip>
          <a:srcRect/>
          <a:tile tx="0" ty="0" sx="100000" sy="100000" flip="none" algn="tl"/>
        </a:blipFill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showGridLines="0" tabSelected="1" zoomScale="70" zoomScaleNormal="70" workbookViewId="0">
      <selection activeCell="B2" sqref="B2"/>
    </sheetView>
  </sheetViews>
  <sheetFormatPr defaultColWidth="9" defaultRowHeight="13.2"/>
  <cols>
    <col min="1" max="1" width="2.69921875" style="1" customWidth="1"/>
    <col min="2" max="2" width="2.59765625" style="1" customWidth="1"/>
    <col min="3" max="3" width="5.59765625" style="1" customWidth="1"/>
    <col min="4" max="4" width="13.59765625" style="1" customWidth="1"/>
    <col min="5" max="5" width="6.59765625" style="2" customWidth="1"/>
    <col min="6" max="6" width="1.59765625" style="1" customWidth="1"/>
    <col min="7" max="7" width="5.59765625" style="1" customWidth="1"/>
    <col min="8" max="8" width="13.59765625" style="1" customWidth="1"/>
    <col min="9" max="9" width="6.59765625" style="2" customWidth="1"/>
    <col min="10" max="10" width="3.3984375" style="1" customWidth="1"/>
    <col min="11" max="11" width="9.3984375" style="1" bestFit="1" customWidth="1"/>
    <col min="12" max="12" width="6.19921875" style="1" bestFit="1" customWidth="1"/>
    <col min="13" max="13" width="10.5" style="1" customWidth="1"/>
    <col min="14" max="14" width="12.69921875" style="1" bestFit="1" customWidth="1"/>
    <col min="15" max="15" width="7.3984375" style="1" customWidth="1"/>
    <col min="16" max="16" width="13" style="1" customWidth="1"/>
    <col min="17" max="17" width="2.59765625" style="1" customWidth="1"/>
    <col min="18" max="16384" width="9" style="1"/>
  </cols>
  <sheetData>
    <row r="1" spans="2:17" ht="13.8" thickBot="1"/>
    <row r="2" spans="2:17" ht="14.25" customHeight="1">
      <c r="B2" s="40"/>
      <c r="C2" s="41"/>
      <c r="D2" s="41"/>
      <c r="E2" s="42"/>
      <c r="F2" s="43"/>
      <c r="G2" s="44"/>
      <c r="H2" s="41"/>
      <c r="I2" s="42"/>
      <c r="J2" s="45"/>
      <c r="K2" s="46"/>
      <c r="L2" s="46"/>
      <c r="M2" s="46"/>
      <c r="N2" s="46"/>
      <c r="O2" s="46"/>
      <c r="P2" s="46"/>
      <c r="Q2" s="47"/>
    </row>
    <row r="3" spans="2:17" ht="14.25" customHeight="1">
      <c r="B3" s="48"/>
      <c r="C3" s="66" t="s">
        <v>0</v>
      </c>
      <c r="D3" s="66"/>
      <c r="E3" s="66"/>
      <c r="F3" s="49"/>
      <c r="G3" s="66" t="s">
        <v>1</v>
      </c>
      <c r="H3" s="66"/>
      <c r="I3" s="66"/>
      <c r="J3" s="49"/>
      <c r="K3" s="69" t="s">
        <v>2</v>
      </c>
      <c r="L3" s="69"/>
      <c r="M3" s="70"/>
      <c r="N3" s="67" t="s">
        <v>25</v>
      </c>
      <c r="O3" s="68"/>
      <c r="P3" s="68"/>
      <c r="Q3" s="50"/>
    </row>
    <row r="4" spans="2:17" ht="12.75" customHeight="1">
      <c r="B4" s="48"/>
      <c r="C4" s="29" t="s">
        <v>3</v>
      </c>
      <c r="D4" s="23" t="s">
        <v>4</v>
      </c>
      <c r="E4" s="24" t="s">
        <v>24</v>
      </c>
      <c r="F4" s="51"/>
      <c r="G4" s="29" t="s">
        <v>3</v>
      </c>
      <c r="H4" s="23" t="s">
        <v>4</v>
      </c>
      <c r="I4" s="24" t="s">
        <v>24</v>
      </c>
      <c r="J4" s="49"/>
      <c r="K4" s="64" t="s">
        <v>30</v>
      </c>
      <c r="L4" s="71" t="s">
        <v>39</v>
      </c>
      <c r="M4" s="72"/>
      <c r="N4" s="73" t="s">
        <v>29</v>
      </c>
      <c r="O4" s="74"/>
      <c r="P4" s="30" t="s">
        <v>28</v>
      </c>
      <c r="Q4" s="50"/>
    </row>
    <row r="5" spans="2:17" ht="14.25" customHeight="1">
      <c r="B5" s="48"/>
      <c r="C5" s="5">
        <f>IF(D5="","",1)</f>
        <v>1</v>
      </c>
      <c r="D5" s="3" t="s">
        <v>7</v>
      </c>
      <c r="E5" s="7" t="str">
        <f t="shared" ref="E5:E14" si="0">IF(ISBLANK(D5)=TRUE,"",VLOOKUP(D5,$K$6:$O$21,5,FALSE))</f>
        <v>Ad.Rów.</v>
      </c>
      <c r="F5" s="51"/>
      <c r="G5" s="5" t="str">
        <f>IF(H5="","",1)</f>
        <v/>
      </c>
      <c r="H5" s="3"/>
      <c r="I5" s="7" t="str">
        <f t="shared" ref="I5:I14" si="1">IF(ISBLANK(H5)=TRUE,"",VLOOKUP(H5,$K$6:$O$21,5,FALSE))</f>
        <v/>
      </c>
      <c r="J5" s="49"/>
      <c r="K5" s="65"/>
      <c r="L5" s="26" t="s">
        <v>26</v>
      </c>
      <c r="M5" s="27" t="s">
        <v>27</v>
      </c>
      <c r="N5" s="28" t="s">
        <v>5</v>
      </c>
      <c r="O5" s="26" t="s">
        <v>6</v>
      </c>
      <c r="P5" s="26" t="s">
        <v>40</v>
      </c>
      <c r="Q5" s="50"/>
    </row>
    <row r="6" spans="2:17">
      <c r="B6" s="48"/>
      <c r="C6" s="5" t="str">
        <f>IF(D6="","",MAX($C$5:C5)+1)</f>
        <v/>
      </c>
      <c r="D6" s="3"/>
      <c r="E6" s="7" t="str">
        <f t="shared" si="0"/>
        <v/>
      </c>
      <c r="F6" s="51"/>
      <c r="G6" s="5" t="str">
        <f>IF(H6="","",MAX($G$5:G5)+1)</f>
        <v/>
      </c>
      <c r="H6" s="3"/>
      <c r="I6" s="7" t="str">
        <f t="shared" si="1"/>
        <v/>
      </c>
      <c r="J6" s="49"/>
      <c r="K6" s="15" t="s">
        <v>8</v>
      </c>
      <c r="L6" s="17">
        <v>5</v>
      </c>
      <c r="M6" s="9" t="str">
        <f t="shared" ref="M6:M16" si="2">IF(L6="","",IF(L6=COUNTIF($C$5:$H$41,K6),"ok",IF(L6&gt;COUNTIF($C$5:$H$41,K6),"Dopisz: "&amp;L6-COUNTIF($C$5:$H$41,K6),"Wykreśl: "&amp;COUNTIF($C$5:$H$41,K6)-L6)))</f>
        <v>Wykreśl: 3</v>
      </c>
      <c r="N6" s="15" t="s">
        <v>9</v>
      </c>
      <c r="O6" s="13" t="str">
        <f>IF(N6="","",LEFT(N6,Opcje!$C$2)&amp;"."&amp;MID(N6,FIND(" ",N6)+1,Opcje!$C$3)&amp;".")</f>
        <v>Ja.Lic.</v>
      </c>
      <c r="P6" s="13" t="str">
        <f>IF(O6="","",IF(COUNTIF($C$3:$I$41,O6)&gt;Opcje!$C$4,"Przekroczył limit",COUNTIF($C$3:$I$41,O6)))</f>
        <v>Przekroczył limit</v>
      </c>
      <c r="Q6" s="50"/>
    </row>
    <row r="7" spans="2:17">
      <c r="B7" s="48"/>
      <c r="C7" s="5" t="str">
        <f>IF(D7="","",MAX($C$5:C6)+1)</f>
        <v/>
      </c>
      <c r="D7" s="3"/>
      <c r="E7" s="7" t="str">
        <f t="shared" si="0"/>
        <v/>
      </c>
      <c r="F7" s="51"/>
      <c r="G7" s="5">
        <f>IF(H7="","",MAX($G$5:G6)+1)</f>
        <v>1</v>
      </c>
      <c r="H7" s="3" t="s">
        <v>8</v>
      </c>
      <c r="I7" s="7" t="str">
        <f t="shared" si="1"/>
        <v>Ja.Lic.</v>
      </c>
      <c r="J7" s="49"/>
      <c r="K7" s="15" t="s">
        <v>7</v>
      </c>
      <c r="L7" s="17">
        <v>3</v>
      </c>
      <c r="M7" s="9" t="str">
        <f t="shared" si="2"/>
        <v>Wykreśl: 6</v>
      </c>
      <c r="N7" s="15" t="s">
        <v>10</v>
      </c>
      <c r="O7" s="13" t="str">
        <f>IF(N7="","",LEFT(N7,Opcje!$C$2)&amp;"."&amp;MID(N7,FIND(" ",N7)+1,Opcje!$C$3)&amp;".")</f>
        <v>Ad.Rów.</v>
      </c>
      <c r="P7" s="13" t="str">
        <f>IF(O7="","",IF(COUNTIF($C$3:$I$41,O7)&gt;Opcje!$C$4,"Przekroczył limit",COUNTIF($C$3:$I$41,O7)))</f>
        <v>Przekroczył limit</v>
      </c>
      <c r="Q7" s="50"/>
    </row>
    <row r="8" spans="2:17">
      <c r="B8" s="48"/>
      <c r="C8" s="5">
        <f>IF(D8="","",MAX($C$5:C7)+1)</f>
        <v>2</v>
      </c>
      <c r="D8" s="3" t="s">
        <v>8</v>
      </c>
      <c r="E8" s="7" t="str">
        <f t="shared" si="0"/>
        <v>Ja.Lic.</v>
      </c>
      <c r="F8" s="51"/>
      <c r="G8" s="5">
        <f>IF(H8="","",MAX($G$5:G7)+1)</f>
        <v>2</v>
      </c>
      <c r="H8" s="3" t="s">
        <v>8</v>
      </c>
      <c r="I8" s="7" t="str">
        <f t="shared" si="1"/>
        <v>Ja.Lic.</v>
      </c>
      <c r="J8" s="49"/>
      <c r="K8" s="18" t="s">
        <v>11</v>
      </c>
      <c r="L8" s="19">
        <v>5</v>
      </c>
      <c r="M8" s="10" t="str">
        <f t="shared" si="2"/>
        <v>ok</v>
      </c>
      <c r="N8" s="15" t="s">
        <v>12</v>
      </c>
      <c r="O8" s="13" t="str">
        <f>IF(N8="","",LEFT(N8,Opcje!$C$2)&amp;"."&amp;MID(N8,FIND(" ",N8)+1,Opcje!$C$3)&amp;".")</f>
        <v>An.Słó.</v>
      </c>
      <c r="P8" s="13">
        <f>IF(O8="","",IF(COUNTIF($C$3:$I$41,O8)&gt;Opcje!$C$4,"Przekroczył limit",COUNTIF($C$3:$I$41,O8)))</f>
        <v>5</v>
      </c>
      <c r="Q8" s="50"/>
    </row>
    <row r="9" spans="2:17">
      <c r="B9" s="48"/>
      <c r="C9" s="5" t="str">
        <f>IF(D9="","",MAX($C$5:C8)+1)</f>
        <v/>
      </c>
      <c r="D9" s="3"/>
      <c r="E9" s="7" t="str">
        <f t="shared" si="0"/>
        <v/>
      </c>
      <c r="F9" s="51"/>
      <c r="G9" s="5">
        <f>IF(H9="","",MAX($G$5:G8)+1)</f>
        <v>3</v>
      </c>
      <c r="H9" s="3" t="s">
        <v>8</v>
      </c>
      <c r="I9" s="7" t="str">
        <f t="shared" si="1"/>
        <v>Ja.Lic.</v>
      </c>
      <c r="J9" s="49"/>
      <c r="K9" s="20" t="s">
        <v>13</v>
      </c>
      <c r="L9" s="21">
        <v>5</v>
      </c>
      <c r="M9" s="11" t="str">
        <f t="shared" si="2"/>
        <v>ok</v>
      </c>
      <c r="N9" s="15" t="s">
        <v>14</v>
      </c>
      <c r="O9" s="13" t="str">
        <f>IF(N9="","",LEFT(N9,Opcje!$C$2)&amp;"."&amp;MID(N9,FIND(" ",N9)+1,Opcje!$C$3)&amp;".")</f>
        <v>Ja.But.</v>
      </c>
      <c r="P9" s="13">
        <f>IF(O9="","",IF(COUNTIF($C$3:$I$41,O9)&gt;Opcje!$C$4,"Przekroczył limit",COUNTIF($C$3:$I$41,O9)))</f>
        <v>5</v>
      </c>
      <c r="Q9" s="50"/>
    </row>
    <row r="10" spans="2:17">
      <c r="B10" s="48"/>
      <c r="C10" s="5">
        <f>IF(D10="","",MAX($C$5:C9)+1)</f>
        <v>3</v>
      </c>
      <c r="D10" s="3" t="s">
        <v>8</v>
      </c>
      <c r="E10" s="7" t="str">
        <f t="shared" si="0"/>
        <v>Ja.Lic.</v>
      </c>
      <c r="F10" s="51"/>
      <c r="G10" s="5">
        <f>IF(H10="","",MAX($G$5:G9)+1)</f>
        <v>4</v>
      </c>
      <c r="H10" s="3" t="s">
        <v>8</v>
      </c>
      <c r="I10" s="7" t="str">
        <f t="shared" si="1"/>
        <v>Ja.Lic.</v>
      </c>
      <c r="J10" s="49"/>
      <c r="K10" s="15" t="s">
        <v>15</v>
      </c>
      <c r="L10" s="17">
        <v>3</v>
      </c>
      <c r="M10" s="9" t="str">
        <f t="shared" si="2"/>
        <v>Dopisz: 2</v>
      </c>
      <c r="N10" s="15" t="s">
        <v>16</v>
      </c>
      <c r="O10" s="13" t="str">
        <f>IF(N10="","",LEFT(N10,Opcje!$C$2)&amp;"."&amp;MID(N10,FIND(" ",N10)+1,Opcje!$C$3)&amp;".")</f>
        <v>Ka.Fio.</v>
      </c>
      <c r="P10" s="13">
        <f>IF(O10="","",IF(COUNTIF($C$3:$I$41,O10)&gt;Opcje!$C$4,"Przekroczył limit",COUNTIF($C$3:$I$41,O10)))</f>
        <v>7</v>
      </c>
      <c r="Q10" s="50"/>
    </row>
    <row r="11" spans="2:17">
      <c r="B11" s="48"/>
      <c r="C11" s="5">
        <f>IF(D11="","",MAX($C$5:C10)+1)</f>
        <v>4</v>
      </c>
      <c r="D11" s="3" t="s">
        <v>7</v>
      </c>
      <c r="E11" s="7" t="str">
        <f t="shared" si="0"/>
        <v>Ad.Rów.</v>
      </c>
      <c r="F11" s="51"/>
      <c r="G11" s="5">
        <f>IF(H11="","",MAX($G$5:G10)+1)</f>
        <v>5</v>
      </c>
      <c r="H11" s="3" t="s">
        <v>7</v>
      </c>
      <c r="I11" s="7" t="str">
        <f t="shared" si="1"/>
        <v>Ad.Rów.</v>
      </c>
      <c r="J11" s="49"/>
      <c r="K11" s="15" t="s">
        <v>17</v>
      </c>
      <c r="L11" s="17">
        <v>3</v>
      </c>
      <c r="M11" s="9" t="str">
        <f t="shared" si="2"/>
        <v>Wykreśl: 3</v>
      </c>
      <c r="N11" s="15" t="s">
        <v>16</v>
      </c>
      <c r="O11" s="13" t="str">
        <f>IF(N11="","",LEFT(N11,Opcje!$C$2)&amp;"."&amp;MID(N11,FIND(" ",N11)+1,Opcje!$C$3)&amp;".")</f>
        <v>Ka.Fio.</v>
      </c>
      <c r="P11" s="13">
        <f>IF(O11="","",IF(COUNTIF($C$3:$I$41,O11)&gt;Opcje!$C$4,"Przekroczył limit",COUNTIF($C$3:$I$41,O11)))</f>
        <v>7</v>
      </c>
      <c r="Q11" s="50"/>
    </row>
    <row r="12" spans="2:17">
      <c r="B12" s="48"/>
      <c r="C12" s="5" t="str">
        <f>IF(D12="","",MAX($C$5:C11)+1)</f>
        <v/>
      </c>
      <c r="D12" s="3"/>
      <c r="E12" s="7" t="str">
        <f t="shared" si="0"/>
        <v/>
      </c>
      <c r="F12" s="51"/>
      <c r="G12" s="5">
        <f>IF(H12="","",MAX($G$5:G11)+1)</f>
        <v>6</v>
      </c>
      <c r="H12" s="3" t="s">
        <v>13</v>
      </c>
      <c r="I12" s="7" t="str">
        <f t="shared" si="1"/>
        <v>Ja.But.</v>
      </c>
      <c r="J12" s="49"/>
      <c r="K12" s="15" t="s">
        <v>18</v>
      </c>
      <c r="L12" s="17">
        <v>3</v>
      </c>
      <c r="M12" s="9" t="str">
        <f t="shared" si="2"/>
        <v>Dopisz: 3</v>
      </c>
      <c r="N12" s="15" t="s">
        <v>14</v>
      </c>
      <c r="O12" s="13" t="str">
        <f>IF(N12="","",LEFT(N12,Opcje!$C$2)&amp;"."&amp;MID(N12,FIND(" ",N12)+1,Opcje!$C$3)&amp;".")</f>
        <v>Ja.But.</v>
      </c>
      <c r="P12" s="13">
        <f>IF(O12="","",IF(COUNTIF($C$3:$I$41,O12)&gt;Opcje!$C$4,"Przekroczył limit",COUNTIF($C$3:$I$41,O12)))</f>
        <v>5</v>
      </c>
      <c r="Q12" s="50"/>
    </row>
    <row r="13" spans="2:17">
      <c r="B13" s="48"/>
      <c r="C13" s="5">
        <f>IF(D13="","",MAX($C$5:C12)+1)</f>
        <v>5</v>
      </c>
      <c r="D13" s="3" t="s">
        <v>11</v>
      </c>
      <c r="E13" s="7" t="str">
        <f t="shared" si="0"/>
        <v>An.Słó.</v>
      </c>
      <c r="F13" s="51"/>
      <c r="G13" s="5">
        <f>IF(H13="","",MAX($G$5:G12)+1)</f>
        <v>7</v>
      </c>
      <c r="H13" s="3" t="s">
        <v>13</v>
      </c>
      <c r="I13" s="7" t="str">
        <f t="shared" si="1"/>
        <v>Ja.But.</v>
      </c>
      <c r="J13" s="49"/>
      <c r="K13" s="15" t="s">
        <v>31</v>
      </c>
      <c r="L13" s="17">
        <v>2</v>
      </c>
      <c r="M13" s="9" t="str">
        <f t="shared" si="2"/>
        <v>Dopisz: 2</v>
      </c>
      <c r="N13" s="15" t="s">
        <v>37</v>
      </c>
      <c r="O13" s="13" t="str">
        <f>IF(N13="","",LEFT(N13,Opcje!$C$2)&amp;"."&amp;MID(N13,FIND(" ",N13)+1,Opcje!$C$3)&amp;".")</f>
        <v>Xy.Far.</v>
      </c>
      <c r="P13" s="13">
        <f>IF(O13="","",IF(COUNTIF($C$3:$I$41,O13)&gt;Opcje!$C$4,"Przekroczył limit",COUNTIF($C$3:$I$41,O13)))</f>
        <v>0</v>
      </c>
      <c r="Q13" s="50"/>
    </row>
    <row r="14" spans="2:17">
      <c r="B14" s="48"/>
      <c r="C14" s="6">
        <f>IF(D14="","",MAX($C$5:C13)+1)</f>
        <v>6</v>
      </c>
      <c r="D14" s="4" t="s">
        <v>13</v>
      </c>
      <c r="E14" s="8" t="str">
        <f t="shared" si="0"/>
        <v>Ja.But.</v>
      </c>
      <c r="F14" s="52"/>
      <c r="G14" s="6">
        <f>IF(H14="","",MAX($G$5:G13)+1)</f>
        <v>8</v>
      </c>
      <c r="H14" s="4" t="s">
        <v>13</v>
      </c>
      <c r="I14" s="8" t="str">
        <f t="shared" si="1"/>
        <v>Ja.But.</v>
      </c>
      <c r="J14" s="49"/>
      <c r="K14" s="15" t="s">
        <v>32</v>
      </c>
      <c r="L14" s="17">
        <v>2</v>
      </c>
      <c r="M14" s="9" t="str">
        <f t="shared" si="2"/>
        <v>Dopisz: 2</v>
      </c>
      <c r="N14" s="15" t="s">
        <v>33</v>
      </c>
      <c r="O14" s="13" t="str">
        <f>IF(N14="","",LEFT(N14,Opcje!$C$2)&amp;"."&amp;MID(N14,FIND(" ",N14)+1,Opcje!$C$3)&amp;".")</f>
        <v>Ja.Nut.</v>
      </c>
      <c r="P14" s="13">
        <f>IF(O14="","",IF(COUNTIF($C$3:$I$41,O14)&gt;Opcje!$C$4,"Przekroczył limit",COUNTIF($C$3:$I$41,O14)))</f>
        <v>0</v>
      </c>
      <c r="Q14" s="50"/>
    </row>
    <row r="15" spans="2:17">
      <c r="B15" s="48"/>
      <c r="C15" s="53"/>
      <c r="D15" s="54"/>
      <c r="E15" s="55"/>
      <c r="F15" s="56"/>
      <c r="G15" s="53"/>
      <c r="H15" s="54"/>
      <c r="I15" s="55"/>
      <c r="J15" s="49"/>
      <c r="K15" s="15" t="s">
        <v>19</v>
      </c>
      <c r="L15" s="17">
        <v>5</v>
      </c>
      <c r="M15" s="9" t="str">
        <f t="shared" si="2"/>
        <v>Dopisz: 4</v>
      </c>
      <c r="N15" s="15" t="s">
        <v>20</v>
      </c>
      <c r="O15" s="13" t="str">
        <f>IF(N15="","",LEFT(N15,Opcje!$C$2)&amp;"."&amp;MID(N15,FIND(" ",N15)+1,Opcje!$C$3)&amp;".")</f>
        <v>Zy.Moc.</v>
      </c>
      <c r="P15" s="13">
        <f>IF(O15="","",IF(COUNTIF($C$3:$I$41,O15)&gt;Opcje!$C$4,"Przekroczył limit",COUNTIF($C$3:$I$41,O15)))</f>
        <v>1</v>
      </c>
      <c r="Q15" s="50"/>
    </row>
    <row r="16" spans="2:17" ht="13.8">
      <c r="B16" s="48"/>
      <c r="C16" s="66" t="s">
        <v>21</v>
      </c>
      <c r="D16" s="66"/>
      <c r="E16" s="66"/>
      <c r="F16" s="49"/>
      <c r="G16" s="66" t="s">
        <v>22</v>
      </c>
      <c r="H16" s="66"/>
      <c r="I16" s="66"/>
      <c r="J16" s="49"/>
      <c r="K16" s="15" t="s">
        <v>36</v>
      </c>
      <c r="L16" s="17">
        <v>1</v>
      </c>
      <c r="M16" s="9" t="str">
        <f t="shared" si="2"/>
        <v>Dopisz: 1</v>
      </c>
      <c r="N16" s="15" t="s">
        <v>38</v>
      </c>
      <c r="O16" s="13" t="str">
        <f>IF(N16="","",LEFT(N16,Opcje!$C$2)&amp;"."&amp;MID(N16,FIND(" ",N16)+1,Opcje!$C$3)&amp;".")</f>
        <v>Ja.Mło.</v>
      </c>
      <c r="P16" s="13">
        <f>IF(O16="","",IF(COUNTIF($C$3:$I$41,O16)&gt;Opcje!$C$4,"Przekroczył limit",COUNTIF($C$3:$I$41,O16)))</f>
        <v>0</v>
      </c>
      <c r="Q16" s="50"/>
    </row>
    <row r="17" spans="2:17">
      <c r="B17" s="48"/>
      <c r="C17" s="29" t="s">
        <v>3</v>
      </c>
      <c r="D17" s="25" t="s">
        <v>4</v>
      </c>
      <c r="E17" s="24" t="s">
        <v>24</v>
      </c>
      <c r="F17" s="51"/>
      <c r="G17" s="29" t="s">
        <v>3</v>
      </c>
      <c r="H17" s="25" t="s">
        <v>4</v>
      </c>
      <c r="I17" s="24" t="s">
        <v>24</v>
      </c>
      <c r="J17" s="49"/>
      <c r="K17" s="15"/>
      <c r="L17" s="17"/>
      <c r="M17" s="9" t="str">
        <f t="shared" ref="M17:M21" si="3">IF(L17="","",IF(L17=COUNTIF($C$5:$H$41,K17),"ok",IF(L17&gt;COUNTIF($C$5:$H$41,K17),"Dopisz: "&amp;L17-COUNTIF($C$5:$H$41,K17),"Wykreśl: "&amp;COUNTIF($C$5:$H$41,K17)-L17)))</f>
        <v/>
      </c>
      <c r="N17" s="15"/>
      <c r="O17" s="13"/>
      <c r="P17" s="13" t="str">
        <f>IF(O17="","",IF(COUNTIF($C$3:$I$41,O17)&gt;Opcje!$C$4,"Przekroczył limit",COUNTIF($C$3:$I$41,O17)))</f>
        <v/>
      </c>
      <c r="Q17" s="50"/>
    </row>
    <row r="18" spans="2:17">
      <c r="B18" s="48"/>
      <c r="C18" s="5" t="str">
        <f>IF(D18="","",1)</f>
        <v/>
      </c>
      <c r="D18" s="3"/>
      <c r="E18" s="7" t="str">
        <f t="shared" ref="E18:E24" si="4">IF(ISBLANK(D18)=TRUE,"",VLOOKUP(D18,$K$6:$O$21,5,FALSE))</f>
        <v/>
      </c>
      <c r="F18" s="51"/>
      <c r="G18" s="5">
        <f>IF(H18="","",1)</f>
        <v>1</v>
      </c>
      <c r="H18" s="3" t="s">
        <v>19</v>
      </c>
      <c r="I18" s="7" t="str">
        <f t="shared" ref="I18:I27" si="5">IF(ISBLANK(H18)=TRUE,"",VLOOKUP(H18,$K$6:$O$21,5,FALSE))</f>
        <v>Zy.Moc.</v>
      </c>
      <c r="J18" s="49"/>
      <c r="K18" s="15"/>
      <c r="L18" s="17"/>
      <c r="M18" s="9" t="str">
        <f t="shared" si="3"/>
        <v/>
      </c>
      <c r="N18" s="15"/>
      <c r="O18" s="13"/>
      <c r="P18" s="13" t="str">
        <f>IF(O18="","",IF(COUNTIF($C$3:$I$41,O18)&gt;Opcje!$C$4,"Przekroczył limit",COUNTIF($C$3:$I$41,O18)))</f>
        <v/>
      </c>
      <c r="Q18" s="50"/>
    </row>
    <row r="19" spans="2:17">
      <c r="B19" s="48"/>
      <c r="C19" s="5">
        <f>IF(D19="","",MAX($C$18:C18)+1)</f>
        <v>1</v>
      </c>
      <c r="D19" s="3" t="s">
        <v>7</v>
      </c>
      <c r="E19" s="7" t="str">
        <f t="shared" si="4"/>
        <v>Ad.Rów.</v>
      </c>
      <c r="F19" s="51"/>
      <c r="G19" s="5">
        <f>IF(H19="","",MAX($G$18:G18)+1)</f>
        <v>2</v>
      </c>
      <c r="H19" s="3" t="s">
        <v>17</v>
      </c>
      <c r="I19" s="7" t="str">
        <f t="shared" si="5"/>
        <v>Ka.Fio.</v>
      </c>
      <c r="J19" s="49"/>
      <c r="K19" s="15"/>
      <c r="L19" s="17"/>
      <c r="M19" s="9" t="str">
        <f t="shared" si="3"/>
        <v/>
      </c>
      <c r="N19" s="15"/>
      <c r="O19" s="13"/>
      <c r="P19" s="13" t="str">
        <f>IF(O19="","",IF(COUNTIF($C$3:$I$41,O19)&gt;Opcje!$C$4,"Przekroczył limit",COUNTIF($C$3:$I$41,O19)))</f>
        <v/>
      </c>
      <c r="Q19" s="50"/>
    </row>
    <row r="20" spans="2:17">
      <c r="B20" s="48"/>
      <c r="C20" s="5">
        <f>IF(D20="","",MAX($C$18:C19)+1)</f>
        <v>2</v>
      </c>
      <c r="D20" s="3" t="s">
        <v>8</v>
      </c>
      <c r="E20" s="7" t="str">
        <f t="shared" si="4"/>
        <v>Ja.Lic.</v>
      </c>
      <c r="F20" s="51"/>
      <c r="G20" s="5" t="str">
        <f>IF(H20="","",MAX($G$18:G19)+1)</f>
        <v/>
      </c>
      <c r="H20" s="3"/>
      <c r="I20" s="7" t="str">
        <f t="shared" si="5"/>
        <v/>
      </c>
      <c r="J20" s="49"/>
      <c r="K20" s="15"/>
      <c r="L20" s="17"/>
      <c r="M20" s="9" t="str">
        <f t="shared" si="3"/>
        <v/>
      </c>
      <c r="N20" s="15"/>
      <c r="O20" s="13"/>
      <c r="P20" s="13" t="str">
        <f>IF(O20="","",IF(COUNTIF($C$3:$I$41,O20)&gt;Opcje!$C$4,"Przekroczył limit",COUNTIF($C$3:$I$41,O20)))</f>
        <v/>
      </c>
      <c r="Q20" s="50"/>
    </row>
    <row r="21" spans="2:17">
      <c r="B21" s="48"/>
      <c r="C21" s="5">
        <f>IF(D21="","",MAX($C$18:C20)+1)</f>
        <v>3</v>
      </c>
      <c r="D21" s="3" t="s">
        <v>7</v>
      </c>
      <c r="E21" s="7" t="str">
        <f t="shared" si="4"/>
        <v>Ad.Rów.</v>
      </c>
      <c r="F21" s="51"/>
      <c r="G21" s="5">
        <f>IF(H21="","",MAX($G$18:G20)+1)</f>
        <v>3</v>
      </c>
      <c r="H21" s="3" t="s">
        <v>8</v>
      </c>
      <c r="I21" s="7" t="str">
        <f t="shared" si="5"/>
        <v>Ja.Lic.</v>
      </c>
      <c r="J21" s="49"/>
      <c r="K21" s="16"/>
      <c r="L21" s="22"/>
      <c r="M21" s="12" t="str">
        <f t="shared" si="3"/>
        <v/>
      </c>
      <c r="N21" s="16"/>
      <c r="O21" s="14" t="str">
        <f>IF(N21="","",LEFT(N21,Opcje!$C$2)&amp;"."&amp;MID(N21,FIND(" ",N21)+1,Opcje!$C$3)&amp;".")</f>
        <v/>
      </c>
      <c r="P21" s="14" t="str">
        <f>IF(O21="","",IF(COUNTIF($C$3:$I$41,O21)&gt;Opcje!$C$4,"Przekroczył limit",COUNTIF($C$3:$I$41,O21)))</f>
        <v/>
      </c>
      <c r="Q21" s="50"/>
    </row>
    <row r="22" spans="2:17">
      <c r="B22" s="48"/>
      <c r="C22" s="5">
        <f>IF(D22="","",MAX($C$18:C21)+1)</f>
        <v>4</v>
      </c>
      <c r="D22" s="3" t="s">
        <v>11</v>
      </c>
      <c r="E22" s="7" t="str">
        <f t="shared" si="4"/>
        <v>An.Słó.</v>
      </c>
      <c r="F22" s="51"/>
      <c r="G22" s="5">
        <f>IF(H22="","",MAX($G$18:G21)+1)</f>
        <v>4</v>
      </c>
      <c r="H22" s="3" t="s">
        <v>7</v>
      </c>
      <c r="I22" s="7" t="str">
        <f t="shared" si="5"/>
        <v>Ad.Rów.</v>
      </c>
      <c r="J22" s="49"/>
      <c r="K22" s="49"/>
      <c r="L22" s="49"/>
      <c r="M22" s="49"/>
      <c r="N22" s="49"/>
      <c r="O22" s="49"/>
      <c r="P22" s="57"/>
      <c r="Q22" s="50"/>
    </row>
    <row r="23" spans="2:17">
      <c r="B23" s="48"/>
      <c r="C23" s="5">
        <f>IF(D23="","",MAX($C$18:C22)+1)</f>
        <v>5</v>
      </c>
      <c r="D23" s="3" t="s">
        <v>11</v>
      </c>
      <c r="E23" s="7" t="str">
        <f t="shared" si="4"/>
        <v>An.Słó.</v>
      </c>
      <c r="F23" s="51"/>
      <c r="G23" s="5">
        <f>IF(H23="","",MAX($G$18:G22)+1)</f>
        <v>5</v>
      </c>
      <c r="H23" s="3" t="s">
        <v>7</v>
      </c>
      <c r="I23" s="7" t="str">
        <f t="shared" si="5"/>
        <v>Ad.Rów.</v>
      </c>
      <c r="J23" s="49"/>
      <c r="K23" s="49"/>
      <c r="L23" s="49"/>
      <c r="M23" s="49"/>
      <c r="N23" s="49"/>
      <c r="O23" s="49"/>
      <c r="P23" s="57"/>
      <c r="Q23" s="50"/>
    </row>
    <row r="24" spans="2:17">
      <c r="B24" s="48"/>
      <c r="C24" s="5">
        <f>IF(D24="","",MAX($C$18:C23)+1)</f>
        <v>6</v>
      </c>
      <c r="D24" s="3" t="s">
        <v>11</v>
      </c>
      <c r="E24" s="7" t="str">
        <f t="shared" si="4"/>
        <v>An.Słó.</v>
      </c>
      <c r="F24" s="51"/>
      <c r="G24" s="5">
        <f>IF(H24="","",MAX($G$18:G23)+1)</f>
        <v>6</v>
      </c>
      <c r="H24" s="3" t="s">
        <v>7</v>
      </c>
      <c r="I24" s="7" t="str">
        <f t="shared" si="5"/>
        <v>Ad.Rów.</v>
      </c>
      <c r="J24" s="49"/>
      <c r="K24" s="49"/>
      <c r="L24" s="49"/>
      <c r="M24" s="49"/>
      <c r="N24" s="49"/>
      <c r="O24" s="49"/>
      <c r="P24" s="57"/>
      <c r="Q24" s="50"/>
    </row>
    <row r="25" spans="2:17">
      <c r="B25" s="48"/>
      <c r="C25" s="5"/>
      <c r="D25" s="3"/>
      <c r="E25" s="7"/>
      <c r="F25" s="51"/>
      <c r="G25" s="5" t="str">
        <f>IF(H25="","",MAX($G$18:G24)+1)</f>
        <v/>
      </c>
      <c r="H25" s="3"/>
      <c r="I25" s="7" t="str">
        <f t="shared" si="5"/>
        <v/>
      </c>
      <c r="J25" s="49"/>
      <c r="K25" s="49"/>
      <c r="L25" s="49"/>
      <c r="M25" s="49"/>
      <c r="N25" s="49"/>
      <c r="O25" s="49"/>
      <c r="P25" s="57"/>
      <c r="Q25" s="50"/>
    </row>
    <row r="26" spans="2:17">
      <c r="B26" s="48"/>
      <c r="C26" s="5">
        <f>IF(D26="","",MAX($C$18:C24)+1)</f>
        <v>7</v>
      </c>
      <c r="D26" s="3" t="s">
        <v>11</v>
      </c>
      <c r="E26" s="7" t="str">
        <f>IF(ISBLANK(D26)=TRUE,"",VLOOKUP(D26,$K$6:$O$21,5,FALSE))</f>
        <v>An.Słó.</v>
      </c>
      <c r="F26" s="51"/>
      <c r="G26" s="5">
        <f>IF(H26="","",MAX($G$18:G25)+1)</f>
        <v>7</v>
      </c>
      <c r="H26" s="3" t="s">
        <v>7</v>
      </c>
      <c r="I26" s="7" t="str">
        <f t="shared" si="5"/>
        <v>Ad.Rów.</v>
      </c>
      <c r="J26" s="49"/>
      <c r="K26" s="49"/>
      <c r="L26" s="49"/>
      <c r="M26" s="49"/>
      <c r="N26" s="49"/>
      <c r="O26" s="49"/>
      <c r="P26" s="57"/>
      <c r="Q26" s="50"/>
    </row>
    <row r="27" spans="2:17">
      <c r="B27" s="48"/>
      <c r="C27" s="6">
        <f>IF(D27="","",MAX($C$18:C26)+1)</f>
        <v>8</v>
      </c>
      <c r="D27" s="4" t="s">
        <v>15</v>
      </c>
      <c r="E27" s="8" t="str">
        <f>IF(ISBLANK(D27)=TRUE,"",VLOOKUP(D27,$K$6:$O$21,5,FALSE))</f>
        <v>Ka.Fio.</v>
      </c>
      <c r="F27" s="52"/>
      <c r="G27" s="6">
        <f>IF(H27="","",MAX($G$18:G26)+1)</f>
        <v>8</v>
      </c>
      <c r="H27" s="4" t="s">
        <v>13</v>
      </c>
      <c r="I27" s="8" t="str">
        <f t="shared" si="5"/>
        <v>Ja.But.</v>
      </c>
      <c r="J27" s="49"/>
      <c r="K27" s="49"/>
      <c r="L27" s="49"/>
      <c r="M27" s="49"/>
      <c r="N27" s="49"/>
      <c r="O27" s="49"/>
      <c r="P27" s="57"/>
      <c r="Q27" s="50"/>
    </row>
    <row r="28" spans="2:17">
      <c r="B28" s="48"/>
      <c r="C28" s="53"/>
      <c r="D28" s="54"/>
      <c r="E28" s="55"/>
      <c r="F28" s="56"/>
      <c r="G28" s="53"/>
      <c r="H28" s="54"/>
      <c r="I28" s="55"/>
      <c r="J28" s="49"/>
      <c r="K28" s="49"/>
      <c r="L28" s="49"/>
      <c r="M28" s="49"/>
      <c r="N28" s="49"/>
      <c r="O28" s="49"/>
      <c r="P28" s="57"/>
      <c r="Q28" s="50"/>
    </row>
    <row r="29" spans="2:17" ht="13.8">
      <c r="B29" s="48"/>
      <c r="C29" s="66" t="s">
        <v>23</v>
      </c>
      <c r="D29" s="66"/>
      <c r="E29" s="66"/>
      <c r="F29" s="49"/>
      <c r="G29" s="49"/>
      <c r="H29" s="49"/>
      <c r="I29" s="55"/>
      <c r="J29" s="49"/>
      <c r="K29" s="49"/>
      <c r="L29" s="49"/>
      <c r="M29" s="49"/>
      <c r="N29" s="49"/>
      <c r="O29" s="49"/>
      <c r="P29" s="57"/>
      <c r="Q29" s="50"/>
    </row>
    <row r="30" spans="2:17">
      <c r="B30" s="48"/>
      <c r="C30" s="29" t="s">
        <v>3</v>
      </c>
      <c r="D30" s="23" t="s">
        <v>4</v>
      </c>
      <c r="E30" s="24" t="s">
        <v>24</v>
      </c>
      <c r="F30" s="49"/>
      <c r="G30" s="49"/>
      <c r="H30" s="49"/>
      <c r="I30" s="55"/>
      <c r="J30" s="49"/>
      <c r="K30" s="49"/>
      <c r="L30" s="49"/>
      <c r="M30" s="49"/>
      <c r="N30" s="49"/>
      <c r="O30" s="49"/>
      <c r="P30" s="57"/>
      <c r="Q30" s="50"/>
    </row>
    <row r="31" spans="2:17">
      <c r="B31" s="48"/>
      <c r="C31" s="5">
        <f>IF(D31="","",1)</f>
        <v>1</v>
      </c>
      <c r="D31" s="3" t="s">
        <v>17</v>
      </c>
      <c r="E31" s="7" t="str">
        <f t="shared" ref="E31:E40" si="6">IF(ISBLANK(D31)=TRUE,"",VLOOKUP(D31,$K$6:$O$21,5,FALSE))</f>
        <v>Ka.Fio.</v>
      </c>
      <c r="F31" s="49"/>
      <c r="G31" s="49"/>
      <c r="H31" s="49"/>
      <c r="I31" s="55"/>
      <c r="J31" s="49"/>
      <c r="K31" s="49"/>
      <c r="L31" s="49"/>
      <c r="M31" s="49"/>
      <c r="N31" s="49"/>
      <c r="O31" s="49"/>
      <c r="P31" s="57"/>
      <c r="Q31" s="50"/>
    </row>
    <row r="32" spans="2:17">
      <c r="B32" s="48"/>
      <c r="C32" s="5">
        <f>IF(D32="","",MAX($C$31:C31)+1)</f>
        <v>2</v>
      </c>
      <c r="D32" s="3" t="s">
        <v>17</v>
      </c>
      <c r="E32" s="7" t="str">
        <f t="shared" si="6"/>
        <v>Ka.Fio.</v>
      </c>
      <c r="F32" s="49"/>
      <c r="G32" s="49"/>
      <c r="H32" s="49"/>
      <c r="I32" s="55"/>
      <c r="J32" s="49"/>
      <c r="K32" s="49"/>
      <c r="L32" s="49"/>
      <c r="M32" s="49"/>
      <c r="N32" s="49"/>
      <c r="O32" s="49"/>
      <c r="P32" s="57"/>
      <c r="Q32" s="50"/>
    </row>
    <row r="33" spans="2:17">
      <c r="B33" s="48"/>
      <c r="C33" s="5" t="str">
        <f>IF(D33="","",MAX($C$31:C32)+1)</f>
        <v/>
      </c>
      <c r="D33" s="3"/>
      <c r="E33" s="7" t="str">
        <f t="shared" si="6"/>
        <v/>
      </c>
      <c r="F33" s="49"/>
      <c r="G33" s="49"/>
      <c r="H33" s="49"/>
      <c r="I33" s="55"/>
      <c r="J33" s="49"/>
      <c r="K33" s="49"/>
      <c r="L33" s="49"/>
      <c r="M33" s="49"/>
      <c r="N33" s="49"/>
      <c r="O33" s="49"/>
      <c r="P33" s="57"/>
      <c r="Q33" s="50"/>
    </row>
    <row r="34" spans="2:17">
      <c r="B34" s="48"/>
      <c r="C34" s="5">
        <f>IF(D34="","",MAX($C$31:C33)+1)</f>
        <v>3</v>
      </c>
      <c r="D34" s="3" t="s">
        <v>17</v>
      </c>
      <c r="E34" s="7" t="str">
        <f t="shared" si="6"/>
        <v>Ka.Fio.</v>
      </c>
      <c r="F34" s="49"/>
      <c r="G34" s="49"/>
      <c r="H34" s="49"/>
      <c r="I34" s="55"/>
      <c r="J34" s="49"/>
      <c r="K34" s="49"/>
      <c r="L34" s="49"/>
      <c r="M34" s="49"/>
      <c r="N34" s="49"/>
      <c r="O34" s="49"/>
      <c r="P34" s="57"/>
      <c r="Q34" s="50"/>
    </row>
    <row r="35" spans="2:17">
      <c r="B35" s="48"/>
      <c r="C35" s="5" t="str">
        <f>IF(D35="","",MAX($C$31:C34)+1)</f>
        <v/>
      </c>
      <c r="D35" s="3"/>
      <c r="E35" s="7" t="str">
        <f t="shared" si="6"/>
        <v/>
      </c>
      <c r="F35" s="49"/>
      <c r="G35" s="49"/>
      <c r="H35" s="49"/>
      <c r="I35" s="55"/>
      <c r="J35" s="49"/>
      <c r="K35" s="49"/>
      <c r="L35" s="49"/>
      <c r="M35" s="49"/>
      <c r="N35" s="49"/>
      <c r="O35" s="49"/>
      <c r="P35" s="57"/>
      <c r="Q35" s="50"/>
    </row>
    <row r="36" spans="2:17">
      <c r="B36" s="48"/>
      <c r="C36" s="5">
        <f>IF(D36="","",MAX($C$31:C35)+1)</f>
        <v>4</v>
      </c>
      <c r="D36" s="3" t="s">
        <v>17</v>
      </c>
      <c r="E36" s="7" t="str">
        <f t="shared" si="6"/>
        <v>Ka.Fio.</v>
      </c>
      <c r="F36" s="49"/>
      <c r="G36" s="49"/>
      <c r="H36" s="49"/>
      <c r="I36" s="55"/>
      <c r="J36" s="49"/>
      <c r="K36" s="49"/>
      <c r="L36" s="49"/>
      <c r="M36" s="49"/>
      <c r="N36" s="49"/>
      <c r="O36" s="49"/>
      <c r="P36" s="57"/>
      <c r="Q36" s="50"/>
    </row>
    <row r="37" spans="2:17">
      <c r="B37" s="48"/>
      <c r="C37" s="5">
        <f>IF(D37="","",MAX($C$31:C36)+1)</f>
        <v>5</v>
      </c>
      <c r="D37" s="3" t="s">
        <v>17</v>
      </c>
      <c r="E37" s="7" t="str">
        <f t="shared" si="6"/>
        <v>Ka.Fio.</v>
      </c>
      <c r="F37" s="49"/>
      <c r="G37" s="49"/>
      <c r="H37" s="49"/>
      <c r="I37" s="55"/>
      <c r="J37" s="49"/>
      <c r="K37" s="49"/>
      <c r="L37" s="49"/>
      <c r="M37" s="49"/>
      <c r="N37" s="49"/>
      <c r="O37" s="49"/>
      <c r="P37" s="57"/>
      <c r="Q37" s="50"/>
    </row>
    <row r="38" spans="2:17">
      <c r="B38" s="48"/>
      <c r="C38" s="5" t="str">
        <f>IF(D38="","",MAX($C$31:C37)+1)</f>
        <v/>
      </c>
      <c r="D38" s="3"/>
      <c r="E38" s="7" t="str">
        <f t="shared" si="6"/>
        <v/>
      </c>
      <c r="F38" s="49"/>
      <c r="G38" s="49"/>
      <c r="H38" s="49"/>
      <c r="I38" s="55"/>
      <c r="J38" s="49"/>
      <c r="K38" s="49"/>
      <c r="L38" s="49"/>
      <c r="M38" s="49"/>
      <c r="N38" s="49"/>
      <c r="O38" s="49"/>
      <c r="P38" s="57"/>
      <c r="Q38" s="50"/>
    </row>
    <row r="39" spans="2:17">
      <c r="B39" s="48"/>
      <c r="C39" s="5" t="str">
        <f>IF(D39="","",MAX($C$31:C38)+1)</f>
        <v/>
      </c>
      <c r="D39" s="3"/>
      <c r="E39" s="7" t="str">
        <f t="shared" si="6"/>
        <v/>
      </c>
      <c r="F39" s="56"/>
      <c r="G39" s="49"/>
      <c r="H39" s="49"/>
      <c r="I39" s="55"/>
      <c r="J39" s="49"/>
      <c r="K39" s="49"/>
      <c r="L39" s="49"/>
      <c r="M39" s="49"/>
      <c r="N39" s="49"/>
      <c r="O39" s="49"/>
      <c r="P39" s="57"/>
      <c r="Q39" s="50"/>
    </row>
    <row r="40" spans="2:17">
      <c r="B40" s="58"/>
      <c r="C40" s="6" t="str">
        <f>IF(D40="","",MAX($C$31:C39)+1)</f>
        <v/>
      </c>
      <c r="D40" s="4"/>
      <c r="E40" s="8" t="str">
        <f t="shared" si="6"/>
        <v/>
      </c>
      <c r="F40" s="49"/>
      <c r="G40" s="49"/>
      <c r="H40" s="49"/>
      <c r="I40" s="55"/>
      <c r="J40" s="57"/>
      <c r="K40" s="57"/>
      <c r="L40" s="57"/>
      <c r="M40" s="57"/>
      <c r="N40" s="57"/>
      <c r="O40" s="57"/>
      <c r="P40" s="57"/>
      <c r="Q40" s="50"/>
    </row>
    <row r="41" spans="2:17">
      <c r="B41" s="58"/>
      <c r="C41" s="57"/>
      <c r="D41" s="57"/>
      <c r="E41" s="59"/>
      <c r="F41" s="56"/>
      <c r="G41" s="49"/>
      <c r="H41" s="49"/>
      <c r="I41" s="55"/>
      <c r="J41" s="57"/>
      <c r="K41" s="57"/>
      <c r="L41" s="57"/>
      <c r="M41" s="57"/>
      <c r="N41" s="57"/>
      <c r="O41" s="57"/>
      <c r="P41" s="57"/>
      <c r="Q41" s="50"/>
    </row>
    <row r="42" spans="2:17" ht="9.75" customHeight="1" thickBot="1">
      <c r="B42" s="60"/>
      <c r="C42" s="61"/>
      <c r="D42" s="61"/>
      <c r="E42" s="62"/>
      <c r="F42" s="61"/>
      <c r="G42" s="61"/>
      <c r="H42" s="61"/>
      <c r="I42" s="62"/>
      <c r="J42" s="61"/>
      <c r="K42" s="61"/>
      <c r="L42" s="61"/>
      <c r="M42" s="61"/>
      <c r="N42" s="61"/>
      <c r="O42" s="61"/>
      <c r="P42" s="61"/>
      <c r="Q42" s="63"/>
    </row>
  </sheetData>
  <sheetProtection password="D0DC" sheet="1" objects="1" scenarios="1"/>
  <mergeCells count="10">
    <mergeCell ref="K4:K5"/>
    <mergeCell ref="C29:E29"/>
    <mergeCell ref="N3:P3"/>
    <mergeCell ref="K3:M3"/>
    <mergeCell ref="L4:M4"/>
    <mergeCell ref="N4:O4"/>
    <mergeCell ref="C3:E3"/>
    <mergeCell ref="G3:I3"/>
    <mergeCell ref="C16:E16"/>
    <mergeCell ref="G16:I16"/>
  </mergeCells>
  <dataValidations count="4">
    <dataValidation allowBlank="1" showErrorMessage="1" promptTitle="Wprowadź datę" prompt="Wprowadź datę poniedziałku w tym tygodniu. Data końcowa zostanie wypełniona automatycznie!" sqref="H2"/>
    <dataValidation type="list" allowBlank="1" showInputMessage="1" showErrorMessage="1" promptTitle="Przedmiot" prompt="Wpisz lub wybierz z listy nazwę przedmiotu. Inicjały nauczyciela pojawią się obok PO wpisaniu nazwy przedmiotu." sqref="H5:H14 D18:D27 D5:D14 H18:H27 D31:D40">
      <formula1>$K$6:$K$21</formula1>
    </dataValidation>
    <dataValidation type="whole" allowBlank="1" showInputMessage="1" showErrorMessage="1" promptTitle="Wpisz wymaganą liczbę godzin" prompt="Czyli... ile godzin przedmiotu ma być w jednym tygodniu" sqref="L6:L21">
      <formula1>0</formula1>
      <formula2>35</formula2>
    </dataValidation>
    <dataValidation allowBlank="1" showInputMessage="1" showErrorMessage="1" promptTitle="Spisz nazwę przedmiotu" prompt="W planie lekcji można wykorzystać TYLKO te przedmioty." sqref="K6:K21"/>
  </dataValidations>
  <pageMargins left="0.7" right="0.7" top="0.75" bottom="0.75" header="0.3" footer="0.3"/>
  <pageSetup paperSize="9" orientation="portrait" verticalDpi="0" r:id="rId1"/>
  <ignoredErrors>
    <ignoredError sqref="E27 I5 E5 I18 E18:E22 E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showGridLines="0" workbookViewId="0">
      <selection activeCell="C4" sqref="C4"/>
    </sheetView>
  </sheetViews>
  <sheetFormatPr defaultColWidth="9" defaultRowHeight="20.399999999999999"/>
  <cols>
    <col min="1" max="1" width="2.5" style="33" customWidth="1"/>
    <col min="2" max="2" width="58.8984375" style="31" customWidth="1"/>
    <col min="3" max="3" width="15.3984375" style="32" customWidth="1"/>
    <col min="4" max="16384" width="9" style="33"/>
  </cols>
  <sheetData>
    <row r="1" spans="2:3" ht="21" thickBot="1"/>
    <row r="2" spans="2:3">
      <c r="B2" s="34" t="s">
        <v>34</v>
      </c>
      <c r="C2" s="35">
        <v>2</v>
      </c>
    </row>
    <row r="3" spans="2:3">
      <c r="B3" s="36" t="s">
        <v>35</v>
      </c>
      <c r="C3" s="37">
        <v>3</v>
      </c>
    </row>
    <row r="4" spans="2:3" ht="21" thickBot="1">
      <c r="B4" s="38" t="s">
        <v>41</v>
      </c>
      <c r="C4" s="39">
        <v>7</v>
      </c>
    </row>
  </sheetData>
  <sheetProtection password="D0DC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Plan</vt:lpstr>
      <vt:lpstr>Opcje</vt:lpstr>
      <vt:lpstr>Godziny_t</vt:lpstr>
      <vt:lpstr>Nauczyciele_t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lekcji dla jednej klasy</dc:title>
  <dc:creator>admin</dc:creator>
  <cp:keywords>plan;lekcje;plan lekcji</cp:keywords>
  <dc:description>Plan lekcji dla jednej klasy i wielu naczycieli. Kontrola obcążenia nauczycieli, automatyczna numeracja lekcji, kontrola liczby godzin…</dc:description>
  <cp:lastModifiedBy>admin</cp:lastModifiedBy>
  <dcterms:created xsi:type="dcterms:W3CDTF">2009-11-21T16:36:56Z</dcterms:created>
  <dcterms:modified xsi:type="dcterms:W3CDTF">2020-01-24T13:16:04Z</dcterms:modified>
</cp:coreProperties>
</file>